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68550\HCP\Documents\"/>
    </mc:Choice>
  </mc:AlternateContent>
  <bookViews>
    <workbookView xWindow="10515" yWindow="1200" windowWidth="21465" windowHeight="12615"/>
  </bookViews>
  <sheets>
    <sheet name="Uträkning timmar" sheetId="4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D2" i="4" l="1"/>
  <c r="F2" i="4"/>
  <c r="G2" i="4"/>
  <c r="D3" i="4"/>
  <c r="F3" i="4"/>
  <c r="G3" i="4"/>
  <c r="D4" i="4"/>
  <c r="F4" i="4"/>
  <c r="G4" i="4"/>
  <c r="D5" i="4"/>
  <c r="F5" i="4"/>
  <c r="G5" i="4"/>
  <c r="D6" i="4"/>
  <c r="F6" i="4"/>
  <c r="G6" i="4"/>
  <c r="D7" i="4"/>
  <c r="F7" i="4"/>
  <c r="G7" i="4"/>
  <c r="D8" i="4"/>
  <c r="F8" i="4"/>
  <c r="G8" i="4"/>
  <c r="D9" i="4"/>
  <c r="F9" i="4"/>
  <c r="G9" i="4"/>
  <c r="D10" i="4"/>
  <c r="F10" i="4"/>
  <c r="G10" i="4"/>
  <c r="D11" i="4"/>
  <c r="F11" i="4"/>
  <c r="G11" i="4"/>
  <c r="D12" i="4"/>
  <c r="F12" i="4"/>
  <c r="G12" i="4"/>
  <c r="D13" i="4"/>
  <c r="F13" i="4"/>
  <c r="G13" i="4"/>
  <c r="D14" i="4"/>
  <c r="F14" i="4"/>
  <c r="G14" i="4"/>
  <c r="D15" i="4"/>
  <c r="F15" i="4"/>
  <c r="G15" i="4"/>
  <c r="D16" i="4"/>
  <c r="F16" i="4"/>
  <c r="G16" i="4"/>
  <c r="D17" i="4"/>
  <c r="F17" i="4"/>
  <c r="G17" i="4"/>
  <c r="D18" i="4"/>
  <c r="F18" i="4"/>
  <c r="G18" i="4"/>
  <c r="D19" i="4"/>
  <c r="F19" i="4"/>
  <c r="G19" i="4"/>
  <c r="D20" i="4"/>
  <c r="F20" i="4"/>
  <c r="G20" i="4"/>
  <c r="D21" i="4"/>
  <c r="F21" i="4"/>
  <c r="G21" i="4"/>
  <c r="D22" i="4"/>
  <c r="F22" i="4"/>
  <c r="G22" i="4"/>
  <c r="D23" i="4"/>
  <c r="F23" i="4"/>
  <c r="G23" i="4"/>
  <c r="D24" i="4"/>
  <c r="F24" i="4"/>
  <c r="G24" i="4"/>
  <c r="D25" i="4"/>
  <c r="F25" i="4"/>
  <c r="G25" i="4"/>
  <c r="D26" i="4"/>
  <c r="F26" i="4"/>
  <c r="G26" i="4"/>
  <c r="D27" i="4"/>
  <c r="F27" i="4"/>
  <c r="G27" i="4"/>
  <c r="D28" i="4"/>
  <c r="F28" i="4"/>
  <c r="G28" i="4"/>
  <c r="D29" i="4"/>
  <c r="F29" i="4"/>
  <c r="H29" i="4" s="1"/>
  <c r="G29" i="4"/>
  <c r="D30" i="4"/>
  <c r="F30" i="4"/>
  <c r="G30" i="4"/>
  <c r="D31" i="4"/>
  <c r="F31" i="4"/>
  <c r="G31" i="4"/>
  <c r="D32" i="4"/>
  <c r="F32" i="4"/>
  <c r="G32" i="4"/>
  <c r="D33" i="4"/>
  <c r="F33" i="4"/>
  <c r="G33" i="4"/>
  <c r="D34" i="4"/>
  <c r="F34" i="4"/>
  <c r="G34" i="4"/>
  <c r="D35" i="4"/>
  <c r="F35" i="4"/>
  <c r="G35" i="4"/>
  <c r="D36" i="4"/>
  <c r="F36" i="4"/>
  <c r="G36" i="4"/>
  <c r="D37" i="4"/>
  <c r="F37" i="4"/>
  <c r="G37" i="4"/>
  <c r="D38" i="4"/>
  <c r="F38" i="4"/>
  <c r="G38" i="4"/>
  <c r="D39" i="4"/>
  <c r="F39" i="4"/>
  <c r="G39" i="4"/>
  <c r="D40" i="4"/>
  <c r="F40" i="4"/>
  <c r="G40" i="4"/>
  <c r="D41" i="4"/>
  <c r="F41" i="4"/>
  <c r="G41" i="4"/>
  <c r="D42" i="4"/>
  <c r="F42" i="4"/>
  <c r="G42" i="4"/>
  <c r="D43" i="4"/>
  <c r="F43" i="4"/>
  <c r="G43" i="4"/>
  <c r="D44" i="4"/>
  <c r="F44" i="4"/>
  <c r="G44" i="4"/>
  <c r="D45" i="4"/>
  <c r="F45" i="4"/>
  <c r="G45" i="4"/>
  <c r="D46" i="4"/>
  <c r="F46" i="4"/>
  <c r="G46" i="4"/>
  <c r="H37" i="4" l="1"/>
  <c r="H31" i="4"/>
  <c r="H7" i="4"/>
  <c r="H45" i="4"/>
  <c r="H43" i="4"/>
  <c r="H39" i="4"/>
  <c r="H35" i="4"/>
  <c r="H30" i="4"/>
  <c r="H27" i="4"/>
  <c r="H24" i="4"/>
  <c r="H22" i="4"/>
  <c r="H20" i="4"/>
  <c r="H17" i="4"/>
  <c r="H14" i="4"/>
  <c r="H11" i="4"/>
  <c r="H9" i="4"/>
  <c r="H4" i="4"/>
  <c r="H2" i="4"/>
  <c r="H36" i="4"/>
  <c r="H6" i="4"/>
  <c r="H41" i="4"/>
  <c r="H38" i="4"/>
  <c r="H8" i="4"/>
  <c r="H3" i="4"/>
  <c r="H34" i="4"/>
  <c r="H44" i="4"/>
  <c r="H40" i="4"/>
  <c r="H33" i="4"/>
  <c r="H15" i="4"/>
  <c r="H10" i="4"/>
  <c r="H19" i="4"/>
  <c r="H21" i="4"/>
  <c r="H16" i="4"/>
  <c r="H5" i="4"/>
  <c r="H13" i="4"/>
  <c r="H26" i="4"/>
  <c r="H46" i="4"/>
  <c r="H42" i="4"/>
  <c r="H28" i="4"/>
  <c r="H23" i="4"/>
  <c r="H18" i="4"/>
  <c r="H12" i="4"/>
  <c r="H32" i="4"/>
  <c r="H25" i="4"/>
  <c r="J47" i="4"/>
  <c r="H49" i="4" l="1"/>
  <c r="H47" i="4" l="1"/>
  <c r="I49" i="4" s="1"/>
  <c r="I7" i="4" s="1"/>
  <c r="I16" i="4" l="1"/>
  <c r="I2" i="4"/>
  <c r="I10" i="4"/>
  <c r="I9" i="4"/>
  <c r="I8" i="4"/>
  <c r="I13" i="4"/>
  <c r="I6" i="4"/>
  <c r="I14" i="4"/>
  <c r="I4" i="4"/>
  <c r="I3" i="4"/>
  <c r="I11" i="4"/>
  <c r="I12" i="4"/>
  <c r="I5" i="4"/>
  <c r="I25" i="4"/>
  <c r="I24" i="4"/>
  <c r="I22" i="4"/>
  <c r="I17" i="4"/>
  <c r="I23" i="4"/>
  <c r="I30" i="4"/>
  <c r="I27" i="4"/>
  <c r="I20" i="4"/>
  <c r="I29" i="4"/>
  <c r="I19" i="4"/>
  <c r="I28" i="4"/>
  <c r="I18" i="4"/>
  <c r="I26" i="4"/>
  <c r="I21" i="4"/>
  <c r="I39" i="4"/>
  <c r="I43" i="4"/>
  <c r="I46" i="4"/>
  <c r="I31" i="4"/>
  <c r="I38" i="4"/>
  <c r="I37" i="4"/>
  <c r="I44" i="4"/>
  <c r="I45" i="4"/>
  <c r="I36" i="4"/>
  <c r="I33" i="4"/>
  <c r="I42" i="4"/>
  <c r="I41" i="4"/>
  <c r="I34" i="4"/>
  <c r="I40" i="4"/>
  <c r="I35" i="4"/>
  <c r="I32" i="4"/>
  <c r="I47" i="4" l="1"/>
</calcChain>
</file>

<file path=xl/sharedStrings.xml><?xml version="1.0" encoding="utf-8"?>
<sst xmlns="http://schemas.openxmlformats.org/spreadsheetml/2006/main" count="90" uniqueCount="90">
  <si>
    <t>PF13-16 to</t>
  </si>
  <si>
    <t>PF17-20 to</t>
  </si>
  <si>
    <t>PF totalt</t>
  </si>
  <si>
    <t>Djurgårdshof IK</t>
  </si>
  <si>
    <t>1000022</t>
  </si>
  <si>
    <t>Högalids IF</t>
  </si>
  <si>
    <t>1000050</t>
  </si>
  <si>
    <t>Högdalens AIS</t>
  </si>
  <si>
    <t>1000051</t>
  </si>
  <si>
    <t>Mariebergs SK</t>
  </si>
  <si>
    <t>1000092</t>
  </si>
  <si>
    <t>Sköndals Idrottsklubb</t>
  </si>
  <si>
    <t>1000146</t>
  </si>
  <si>
    <t>Sannadals Sportklubb</t>
  </si>
  <si>
    <t>1000178</t>
  </si>
  <si>
    <t>Alvik Basket</t>
  </si>
  <si>
    <t>1030002</t>
  </si>
  <si>
    <t>Tensta Basketbollklubb</t>
  </si>
  <si>
    <t>1030017</t>
  </si>
  <si>
    <t>Hammarby IF Basketförening</t>
  </si>
  <si>
    <t>1030022</t>
  </si>
  <si>
    <t>KFUM Blackebergs IK</t>
  </si>
  <si>
    <t>1030031</t>
  </si>
  <si>
    <t>KFUM Central Basket</t>
  </si>
  <si>
    <t>1030033</t>
  </si>
  <si>
    <t>KFUM Fryshuset Basket</t>
  </si>
  <si>
    <t>1030038</t>
  </si>
  <si>
    <t>Spånga Basketbollklubb</t>
  </si>
  <si>
    <t>1030050</t>
  </si>
  <si>
    <t>Järva, Basketklubben</t>
  </si>
  <si>
    <t>1030068</t>
  </si>
  <si>
    <t>Akropol Basketbollklubb</t>
  </si>
  <si>
    <t>1030073</t>
  </si>
  <si>
    <t>Kungsholmen Basketbollklubb</t>
  </si>
  <si>
    <t>1030083</t>
  </si>
  <si>
    <t>Bolton, IK</t>
  </si>
  <si>
    <t>1210002</t>
  </si>
  <si>
    <t>Cliff, Handbollklubben</t>
  </si>
  <si>
    <t>1210003</t>
  </si>
  <si>
    <t>Silwing/Troja, HK</t>
  </si>
  <si>
    <t>1210009</t>
  </si>
  <si>
    <t>SPIF Handbollsförening</t>
  </si>
  <si>
    <t>1210016</t>
  </si>
  <si>
    <t>Westermalms IF, Handbollsklubb</t>
  </si>
  <si>
    <t>1210017</t>
  </si>
  <si>
    <t>Swithiod, IF</t>
  </si>
  <si>
    <t>1210019</t>
  </si>
  <si>
    <t>Årsta AIK Handbollförening</t>
  </si>
  <si>
    <t>1210021</t>
  </si>
  <si>
    <t>Spånga Handbollsklubb</t>
  </si>
  <si>
    <t>1210025</t>
  </si>
  <si>
    <t>GT Söder</t>
  </si>
  <si>
    <t>Spårvägens HF - Ungdomar</t>
  </si>
  <si>
    <t>1210034</t>
  </si>
  <si>
    <t>Hammarby IF Handboll Ungdomsektion</t>
  </si>
  <si>
    <t>1210047</t>
  </si>
  <si>
    <t>Shanta IF</t>
  </si>
  <si>
    <t>1350029</t>
  </si>
  <si>
    <t>Örby IS Innebandysektion</t>
  </si>
  <si>
    <t>1560016</t>
  </si>
  <si>
    <t>Ängby IF Innebandy</t>
  </si>
  <si>
    <t>1560031</t>
  </si>
  <si>
    <t>Farsta Innebandyklubb</t>
  </si>
  <si>
    <t>1560041</t>
  </si>
  <si>
    <t>Hässelby SK Innebandy</t>
  </si>
  <si>
    <t>1560064</t>
  </si>
  <si>
    <t>Hammarby IF IBF</t>
  </si>
  <si>
    <t>1560117</t>
  </si>
  <si>
    <t>Djurgårdens IF IBS</t>
  </si>
  <si>
    <t>1560203</t>
  </si>
  <si>
    <t>3100006</t>
  </si>
  <si>
    <t>Kundnr</t>
  </si>
  <si>
    <t>Kundnamn</t>
  </si>
  <si>
    <t>Summa</t>
  </si>
  <si>
    <t>Norrtulls SK, handboll</t>
  </si>
  <si>
    <t>Norrtulls SK, innebandy</t>
  </si>
  <si>
    <t>Tillfällen</t>
  </si>
  <si>
    <t>Summa ungdomstider</t>
  </si>
  <si>
    <t>Varje tillfälle är värt</t>
  </si>
  <si>
    <t>Ungdomstimmar</t>
  </si>
  <si>
    <t>Just nu</t>
  </si>
  <si>
    <t>Vision Generation basket</t>
  </si>
  <si>
    <t>Älvsjö AIK Innebandy</t>
  </si>
  <si>
    <t>Djurgården basket</t>
  </si>
  <si>
    <t>Bromma KFUK-KFUM</t>
  </si>
  <si>
    <t>KFUM JKS Bredäng</t>
  </si>
  <si>
    <t>Suld Volleyboll</t>
  </si>
  <si>
    <t>Spårvägen Volleyboll</t>
  </si>
  <si>
    <t>Södermalm Volleyboll</t>
  </si>
  <si>
    <t>Rågsved basket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</si>
</sst>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8"/>
      <color indexed="8"/>
      <name val="Arial"/>
      <family val="2"/>
    </font>
    <font>
      <b/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3" fontId="4" fillId="0" borderId="1" xfId="0" applyNumberFormat="1" applyFont="1" applyFill="1" applyBorder="1"/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5" fillId="2" borderId="6" xfId="0" applyFont="1" applyFill="1" applyBorder="1"/>
    <xf numFmtId="3" fontId="5" fillId="0" borderId="5" xfId="0" applyNumberFormat="1" applyFont="1" applyFill="1" applyBorder="1"/>
    <xf numFmtId="164" fontId="0" fillId="0" borderId="5" xfId="0" applyNumberFormat="1" applyFill="1" applyBorder="1" applyAlignment="1">
      <alignment horizontal="center"/>
    </xf>
    <xf numFmtId="0" fontId="2" fillId="0" borderId="9" xfId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4" borderId="1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left" vertical="center" wrapText="1"/>
    </xf>
    <xf numFmtId="0" fontId="2" fillId="4" borderId="3" xfId="1" applyFont="1" applyFill="1" applyBorder="1" applyAlignment="1">
      <alignment horizontal="left" vertical="center" wrapText="1"/>
    </xf>
    <xf numFmtId="0" fontId="5" fillId="2" borderId="9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0" borderId="12" xfId="0" applyFont="1" applyFill="1" applyBorder="1"/>
    <xf numFmtId="164" fontId="0" fillId="0" borderId="12" xfId="0" applyNumberFormat="1" applyFill="1" applyBorder="1" applyAlignment="1">
      <alignment horizontal="center"/>
    </xf>
    <xf numFmtId="164" fontId="7" fillId="0" borderId="8" xfId="1" applyNumberFormat="1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3" fontId="4" fillId="0" borderId="6" xfId="0" applyNumberFormat="1" applyFont="1" applyFill="1" applyBorder="1"/>
    <xf numFmtId="3" fontId="4" fillId="0" borderId="3" xfId="0" applyNumberFormat="1" applyFont="1" applyFill="1" applyBorder="1"/>
    <xf numFmtId="3" fontId="2" fillId="0" borderId="10" xfId="1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/>
    <xf numFmtId="1" fontId="8" fillId="0" borderId="10" xfId="0" applyNumberFormat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left" vertical="center" wrapText="1"/>
    </xf>
    <xf numFmtId="3" fontId="2" fillId="0" borderId="5" xfId="1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/>
    <xf numFmtId="1" fontId="8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right"/>
    </xf>
    <xf numFmtId="0" fontId="2" fillId="4" borderId="14" xfId="1" applyFont="1" applyFill="1" applyBorder="1" applyAlignment="1">
      <alignment horizontal="left" vertical="center" wrapText="1"/>
    </xf>
    <xf numFmtId="3" fontId="2" fillId="0" borderId="14" xfId="1" applyNumberFormat="1" applyFon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right"/>
    </xf>
    <xf numFmtId="0" fontId="2" fillId="0" borderId="6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" fontId="6" fillId="2" borderId="6" xfId="0" applyNumberFormat="1" applyFont="1" applyFill="1" applyBorder="1"/>
    <xf numFmtId="0" fontId="0" fillId="5" borderId="0" xfId="0" applyFill="1"/>
  </cellXfs>
  <cellStyles count="2">
    <cellStyle name="Normal" xfId="0" builtinId="0"/>
    <cellStyle name="Normal_Blad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Stockholms stads färger">
      <a:dk1>
        <a:srgbClr val="000000"/>
      </a:dk1>
      <a:lt1>
        <a:srgbClr val="FFFFFF"/>
      </a:lt1>
      <a:dk2>
        <a:srgbClr val="683788"/>
      </a:dk2>
      <a:lt2>
        <a:srgbClr val="BCAAD0"/>
      </a:lt2>
      <a:accent1>
        <a:srgbClr val="289D93"/>
      </a:accent1>
      <a:accent2>
        <a:srgbClr val="C40068"/>
      </a:accent2>
      <a:accent3>
        <a:srgbClr val="007EC4"/>
      </a:accent3>
      <a:accent4>
        <a:srgbClr val="005E93"/>
      </a:accent4>
      <a:accent5>
        <a:srgbClr val="E4B1C3"/>
      </a:accent5>
      <a:accent6>
        <a:srgbClr val="005E93"/>
      </a:accent6>
      <a:hlink>
        <a:srgbClr val="007EC4"/>
      </a:hlink>
      <a:folHlink>
        <a:srgbClr val="683788"/>
      </a:folHlink>
    </a:clrScheme>
    <a:fontScheme name="Office - klassiskt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noFill/>
        </a:ln>
        <a:effectLst/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="90" zoomScaleNormal="90" workbookViewId="0">
      <selection activeCell="K1" sqref="K1:L1048576"/>
    </sheetView>
  </sheetViews>
  <sheetFormatPr defaultColWidth="9" defaultRowHeight="14.25" customHeight="1" x14ac:dyDescent="0.2"/>
  <cols>
    <col min="1" max="1" width="9" style="1"/>
    <col min="2" max="2" width="26.125" style="2" bestFit="1" customWidth="1"/>
    <col min="3" max="3" width="7.75" style="1" bestFit="1" customWidth="1"/>
    <col min="4" max="4" width="4.25" style="1" bestFit="1" customWidth="1"/>
    <col min="5" max="5" width="8" style="1" bestFit="1" customWidth="1"/>
    <col min="6" max="6" width="4.25" style="1" bestFit="1" customWidth="1"/>
    <col min="7" max="7" width="8.625" style="1" bestFit="1" customWidth="1"/>
    <col min="8" max="8" width="9.75" style="3" customWidth="1"/>
    <col min="9" max="9" width="16.125" style="36" bestFit="1" customWidth="1"/>
    <col min="10" max="10" width="9" style="23"/>
    <col min="11" max="11" width="10.25" style="3" bestFit="1" customWidth="1"/>
    <col min="12" max="16384" width="9" style="3"/>
  </cols>
  <sheetData>
    <row r="1" spans="1:11" ht="14.25" customHeight="1" thickBot="1" x14ac:dyDescent="0.25">
      <c r="A1" s="12" t="s">
        <v>71</v>
      </c>
      <c r="B1" s="13" t="s">
        <v>72</v>
      </c>
      <c r="C1" s="14" t="s">
        <v>0</v>
      </c>
      <c r="D1" s="14">
        <v>2</v>
      </c>
      <c r="E1" s="14" t="s">
        <v>1</v>
      </c>
      <c r="F1" s="14">
        <v>3</v>
      </c>
      <c r="G1" s="14" t="s">
        <v>2</v>
      </c>
      <c r="H1" s="14" t="s">
        <v>76</v>
      </c>
      <c r="I1" s="33" t="s">
        <v>79</v>
      </c>
      <c r="J1" s="41" t="s">
        <v>80</v>
      </c>
    </row>
    <row r="2" spans="1:11" ht="14.25" customHeight="1" x14ac:dyDescent="0.2">
      <c r="A2" s="5" t="s">
        <v>16</v>
      </c>
      <c r="B2" s="24" t="s">
        <v>15</v>
      </c>
      <c r="C2" s="4">
        <v>373</v>
      </c>
      <c r="D2" s="4">
        <f>C2*$D$1</f>
        <v>746</v>
      </c>
      <c r="E2" s="4">
        <v>125</v>
      </c>
      <c r="F2" s="4">
        <f>E2*$F$1</f>
        <v>375</v>
      </c>
      <c r="G2" s="4">
        <f>C2+E2</f>
        <v>498</v>
      </c>
      <c r="H2" s="11">
        <f>D2+F2</f>
        <v>1121</v>
      </c>
      <c r="I2" s="37">
        <f t="shared" ref="I2:I46" si="0">(H2*$I$49)/$G$49</f>
        <v>86.855667612778547</v>
      </c>
      <c r="J2" s="9">
        <v>63.5</v>
      </c>
      <c r="K2" s="59"/>
    </row>
    <row r="3" spans="1:11" ht="14.25" customHeight="1" x14ac:dyDescent="0.2">
      <c r="A3" s="5" t="s">
        <v>18</v>
      </c>
      <c r="B3" s="24" t="s">
        <v>17</v>
      </c>
      <c r="C3" s="4">
        <v>67</v>
      </c>
      <c r="D3" s="4">
        <f t="shared" ref="D3:D46" si="1">C3*$D$1</f>
        <v>134</v>
      </c>
      <c r="E3" s="4">
        <v>22</v>
      </c>
      <c r="F3" s="4">
        <f t="shared" ref="F3:F46" si="2">E3*$F$1</f>
        <v>66</v>
      </c>
      <c r="G3" s="4">
        <f t="shared" ref="G3:G46" si="3">C3+E3</f>
        <v>89</v>
      </c>
      <c r="H3" s="11">
        <f t="shared" ref="H3:H46" si="4">D3+F3</f>
        <v>200</v>
      </c>
      <c r="I3" s="37">
        <f t="shared" si="0"/>
        <v>15.496104837248627</v>
      </c>
      <c r="J3" s="9">
        <v>9.5</v>
      </c>
    </row>
    <row r="4" spans="1:11" ht="14.25" customHeight="1" x14ac:dyDescent="0.2">
      <c r="A4" s="5" t="s">
        <v>20</v>
      </c>
      <c r="B4" s="24" t="s">
        <v>19</v>
      </c>
      <c r="C4" s="4">
        <v>255</v>
      </c>
      <c r="D4" s="4">
        <f t="shared" si="1"/>
        <v>510</v>
      </c>
      <c r="E4" s="4">
        <v>80</v>
      </c>
      <c r="F4" s="4">
        <f t="shared" si="2"/>
        <v>240</v>
      </c>
      <c r="G4" s="4">
        <f t="shared" si="3"/>
        <v>335</v>
      </c>
      <c r="H4" s="11">
        <f t="shared" si="4"/>
        <v>750</v>
      </c>
      <c r="I4" s="37">
        <f t="shared" si="0"/>
        <v>58.110393139682351</v>
      </c>
      <c r="J4" s="9">
        <v>52</v>
      </c>
    </row>
    <row r="5" spans="1:11" ht="14.25" customHeight="1" x14ac:dyDescent="0.2">
      <c r="A5" s="5">
        <v>1030092</v>
      </c>
      <c r="B5" s="24" t="s">
        <v>85</v>
      </c>
      <c r="C5" s="4">
        <v>97</v>
      </c>
      <c r="D5" s="4">
        <f t="shared" si="1"/>
        <v>194</v>
      </c>
      <c r="E5" s="4">
        <v>10</v>
      </c>
      <c r="F5" s="4">
        <f t="shared" si="2"/>
        <v>30</v>
      </c>
      <c r="G5" s="4">
        <f t="shared" si="3"/>
        <v>107</v>
      </c>
      <c r="H5" s="11">
        <f t="shared" si="4"/>
        <v>224</v>
      </c>
      <c r="I5" s="37">
        <f t="shared" si="0"/>
        <v>17.355637417718462</v>
      </c>
      <c r="J5" s="9">
        <v>17</v>
      </c>
    </row>
    <row r="6" spans="1:11" ht="14.25" customHeight="1" x14ac:dyDescent="0.2">
      <c r="A6" s="5" t="s">
        <v>22</v>
      </c>
      <c r="B6" s="24" t="s">
        <v>21</v>
      </c>
      <c r="C6" s="4">
        <v>316</v>
      </c>
      <c r="D6" s="4">
        <f t="shared" si="1"/>
        <v>632</v>
      </c>
      <c r="E6" s="4">
        <v>123</v>
      </c>
      <c r="F6" s="4">
        <f t="shared" si="2"/>
        <v>369</v>
      </c>
      <c r="G6" s="4">
        <f t="shared" si="3"/>
        <v>439</v>
      </c>
      <c r="H6" s="11">
        <f t="shared" si="4"/>
        <v>1001</v>
      </c>
      <c r="I6" s="37">
        <f t="shared" si="0"/>
        <v>77.558004710429387</v>
      </c>
      <c r="J6" s="9">
        <v>80.5</v>
      </c>
      <c r="K6" s="59"/>
    </row>
    <row r="7" spans="1:11" ht="14.25" customHeight="1" x14ac:dyDescent="0.2">
      <c r="A7" s="5" t="s">
        <v>24</v>
      </c>
      <c r="B7" s="24" t="s">
        <v>23</v>
      </c>
      <c r="C7" s="4">
        <v>221</v>
      </c>
      <c r="D7" s="4">
        <f t="shared" si="1"/>
        <v>442</v>
      </c>
      <c r="E7" s="4">
        <v>92</v>
      </c>
      <c r="F7" s="4">
        <f t="shared" si="2"/>
        <v>276</v>
      </c>
      <c r="G7" s="4">
        <f t="shared" si="3"/>
        <v>313</v>
      </c>
      <c r="H7" s="11">
        <f t="shared" si="4"/>
        <v>718</v>
      </c>
      <c r="I7" s="37">
        <f t="shared" si="0"/>
        <v>55.631016365722566</v>
      </c>
      <c r="J7" s="9">
        <v>48.5</v>
      </c>
      <c r="K7" s="59"/>
    </row>
    <row r="8" spans="1:11" ht="14.25" customHeight="1" x14ac:dyDescent="0.2">
      <c r="A8" s="5" t="s">
        <v>26</v>
      </c>
      <c r="B8" s="24" t="s">
        <v>25</v>
      </c>
      <c r="C8" s="4">
        <v>832</v>
      </c>
      <c r="D8" s="4">
        <f t="shared" si="1"/>
        <v>1664</v>
      </c>
      <c r="E8" s="4">
        <v>162</v>
      </c>
      <c r="F8" s="4">
        <f t="shared" si="2"/>
        <v>486</v>
      </c>
      <c r="G8" s="4">
        <f t="shared" si="3"/>
        <v>994</v>
      </c>
      <c r="H8" s="11">
        <f t="shared" si="4"/>
        <v>2150</v>
      </c>
      <c r="I8" s="37">
        <f t="shared" si="0"/>
        <v>166.58312700042273</v>
      </c>
      <c r="J8" s="9">
        <v>135</v>
      </c>
      <c r="K8" s="59"/>
    </row>
    <row r="9" spans="1:11" ht="14.25" customHeight="1" x14ac:dyDescent="0.2">
      <c r="A9" s="5" t="s">
        <v>28</v>
      </c>
      <c r="B9" s="24" t="s">
        <v>27</v>
      </c>
      <c r="C9" s="4">
        <v>172</v>
      </c>
      <c r="D9" s="4">
        <f t="shared" si="1"/>
        <v>344</v>
      </c>
      <c r="E9" s="4">
        <v>71</v>
      </c>
      <c r="F9" s="4">
        <f t="shared" si="2"/>
        <v>213</v>
      </c>
      <c r="G9" s="4">
        <f t="shared" si="3"/>
        <v>243</v>
      </c>
      <c r="H9" s="11">
        <f t="shared" si="4"/>
        <v>557</v>
      </c>
      <c r="I9" s="37">
        <f t="shared" si="0"/>
        <v>43.156651971737425</v>
      </c>
      <c r="J9" s="9">
        <v>28</v>
      </c>
      <c r="K9" s="59"/>
    </row>
    <row r="10" spans="1:11" ht="14.25" customHeight="1" x14ac:dyDescent="0.2">
      <c r="A10" s="5">
        <v>1030061</v>
      </c>
      <c r="B10" s="24" t="s">
        <v>81</v>
      </c>
      <c r="C10" s="4">
        <v>115</v>
      </c>
      <c r="D10" s="4">
        <f t="shared" si="1"/>
        <v>230</v>
      </c>
      <c r="E10" s="4">
        <v>95</v>
      </c>
      <c r="F10" s="4">
        <f t="shared" si="2"/>
        <v>285</v>
      </c>
      <c r="G10" s="4">
        <f t="shared" si="3"/>
        <v>210</v>
      </c>
      <c r="H10" s="11">
        <f t="shared" si="4"/>
        <v>515</v>
      </c>
      <c r="I10" s="37">
        <f t="shared" si="0"/>
        <v>39.902469955915208</v>
      </c>
      <c r="J10" s="9">
        <v>17</v>
      </c>
    </row>
    <row r="11" spans="1:11" ht="14.25" customHeight="1" x14ac:dyDescent="0.2">
      <c r="A11" s="5" t="s">
        <v>30</v>
      </c>
      <c r="B11" s="24" t="s">
        <v>29</v>
      </c>
      <c r="C11" s="4">
        <v>335</v>
      </c>
      <c r="D11" s="4">
        <f t="shared" si="1"/>
        <v>670</v>
      </c>
      <c r="E11" s="4">
        <v>65</v>
      </c>
      <c r="F11" s="4">
        <f t="shared" si="2"/>
        <v>195</v>
      </c>
      <c r="G11" s="4">
        <f t="shared" si="3"/>
        <v>400</v>
      </c>
      <c r="H11" s="11">
        <f t="shared" si="4"/>
        <v>865</v>
      </c>
      <c r="I11" s="37">
        <f t="shared" si="0"/>
        <v>67.020653421100306</v>
      </c>
      <c r="J11" s="9">
        <v>34</v>
      </c>
    </row>
    <row r="12" spans="1:11" ht="14.25" customHeight="1" x14ac:dyDescent="0.2">
      <c r="A12" s="5" t="s">
        <v>32</v>
      </c>
      <c r="B12" s="24" t="s">
        <v>31</v>
      </c>
      <c r="C12" s="4">
        <v>209</v>
      </c>
      <c r="D12" s="4">
        <f t="shared" si="1"/>
        <v>418</v>
      </c>
      <c r="E12" s="4">
        <v>54</v>
      </c>
      <c r="F12" s="4">
        <f t="shared" si="2"/>
        <v>162</v>
      </c>
      <c r="G12" s="4">
        <f t="shared" si="3"/>
        <v>263</v>
      </c>
      <c r="H12" s="11">
        <f t="shared" si="4"/>
        <v>580</v>
      </c>
      <c r="I12" s="37">
        <f t="shared" si="0"/>
        <v>44.938704028021014</v>
      </c>
      <c r="J12" s="9">
        <v>14</v>
      </c>
    </row>
    <row r="13" spans="1:11" ht="14.25" customHeight="1" x14ac:dyDescent="0.2">
      <c r="A13" s="5" t="s">
        <v>34</v>
      </c>
      <c r="B13" s="24" t="s">
        <v>33</v>
      </c>
      <c r="C13" s="4">
        <v>244</v>
      </c>
      <c r="D13" s="4">
        <f t="shared" si="1"/>
        <v>488</v>
      </c>
      <c r="E13" s="4">
        <v>76</v>
      </c>
      <c r="F13" s="4">
        <f t="shared" si="2"/>
        <v>228</v>
      </c>
      <c r="G13" s="4">
        <f t="shared" si="3"/>
        <v>320</v>
      </c>
      <c r="H13" s="11">
        <f t="shared" si="4"/>
        <v>716</v>
      </c>
      <c r="I13" s="37">
        <f t="shared" si="0"/>
        <v>55.476055317350081</v>
      </c>
      <c r="J13" s="9">
        <v>45.5</v>
      </c>
    </row>
    <row r="14" spans="1:11" ht="14.25" customHeight="1" x14ac:dyDescent="0.2">
      <c r="A14" s="5" t="s">
        <v>57</v>
      </c>
      <c r="B14" s="24" t="s">
        <v>56</v>
      </c>
      <c r="C14" s="4">
        <v>35</v>
      </c>
      <c r="D14" s="4">
        <f t="shared" si="1"/>
        <v>70</v>
      </c>
      <c r="E14" s="4">
        <v>24</v>
      </c>
      <c r="F14" s="4">
        <f t="shared" si="2"/>
        <v>72</v>
      </c>
      <c r="G14" s="4">
        <f t="shared" si="3"/>
        <v>59</v>
      </c>
      <c r="H14" s="11">
        <f t="shared" si="4"/>
        <v>142</v>
      </c>
      <c r="I14" s="37">
        <f t="shared" si="0"/>
        <v>11.002234434446525</v>
      </c>
      <c r="J14" s="9">
        <v>9</v>
      </c>
    </row>
    <row r="15" spans="1:11" ht="14.25" customHeight="1" x14ac:dyDescent="0.2">
      <c r="A15" s="18">
        <v>1030088</v>
      </c>
      <c r="B15" s="26" t="s">
        <v>83</v>
      </c>
      <c r="C15" s="19">
        <v>7</v>
      </c>
      <c r="D15" s="4">
        <f t="shared" si="1"/>
        <v>14</v>
      </c>
      <c r="E15" s="19">
        <v>24</v>
      </c>
      <c r="F15" s="4">
        <f t="shared" si="2"/>
        <v>72</v>
      </c>
      <c r="G15" s="4">
        <f t="shared" si="3"/>
        <v>31</v>
      </c>
      <c r="H15" s="11">
        <f t="shared" si="4"/>
        <v>86</v>
      </c>
      <c r="I15" s="37">
        <v>7.5</v>
      </c>
      <c r="J15" s="21">
        <v>8</v>
      </c>
    </row>
    <row r="16" spans="1:11" ht="14.25" customHeight="1" thickBot="1" x14ac:dyDescent="0.25">
      <c r="A16" s="57">
        <v>1030094</v>
      </c>
      <c r="B16" s="27" t="s">
        <v>89</v>
      </c>
      <c r="C16" s="6">
        <v>12</v>
      </c>
      <c r="D16" s="6">
        <f t="shared" si="1"/>
        <v>24</v>
      </c>
      <c r="E16" s="6">
        <v>19</v>
      </c>
      <c r="F16" s="6">
        <f t="shared" si="2"/>
        <v>57</v>
      </c>
      <c r="G16" s="6">
        <f t="shared" si="3"/>
        <v>31</v>
      </c>
      <c r="H16" s="44">
        <f t="shared" si="4"/>
        <v>81</v>
      </c>
      <c r="I16" s="38">
        <f t="shared" si="0"/>
        <v>6.2759224590856935</v>
      </c>
      <c r="J16" s="10">
        <v>3</v>
      </c>
    </row>
    <row r="17" spans="1:10" ht="14.25" customHeight="1" x14ac:dyDescent="0.2">
      <c r="A17" s="18" t="s">
        <v>14</v>
      </c>
      <c r="B17" s="26" t="s">
        <v>13</v>
      </c>
      <c r="C17" s="19">
        <v>80</v>
      </c>
      <c r="D17" s="19">
        <f t="shared" si="1"/>
        <v>160</v>
      </c>
      <c r="E17" s="19">
        <v>21</v>
      </c>
      <c r="F17" s="19">
        <f t="shared" si="2"/>
        <v>63</v>
      </c>
      <c r="G17" s="19">
        <f t="shared" si="3"/>
        <v>101</v>
      </c>
      <c r="H17" s="43">
        <f t="shared" si="4"/>
        <v>223</v>
      </c>
      <c r="I17" s="39">
        <f t="shared" si="0"/>
        <v>17.27815689353222</v>
      </c>
      <c r="J17" s="20">
        <v>24</v>
      </c>
    </row>
    <row r="18" spans="1:10" ht="14.25" customHeight="1" x14ac:dyDescent="0.2">
      <c r="A18" s="5" t="s">
        <v>4</v>
      </c>
      <c r="B18" s="24" t="s">
        <v>3</v>
      </c>
      <c r="C18" s="4">
        <v>34</v>
      </c>
      <c r="D18" s="4">
        <f t="shared" si="1"/>
        <v>68</v>
      </c>
      <c r="E18" s="4">
        <v>3</v>
      </c>
      <c r="F18" s="4">
        <f t="shared" si="2"/>
        <v>9</v>
      </c>
      <c r="G18" s="4">
        <f t="shared" si="3"/>
        <v>37</v>
      </c>
      <c r="H18" s="11">
        <f t="shared" si="4"/>
        <v>77</v>
      </c>
      <c r="I18" s="37">
        <f t="shared" si="0"/>
        <v>5.9660003623407212</v>
      </c>
      <c r="J18" s="9">
        <v>10</v>
      </c>
    </row>
    <row r="19" spans="1:10" ht="14.25" customHeight="1" x14ac:dyDescent="0.2">
      <c r="A19" s="5" t="s">
        <v>36</v>
      </c>
      <c r="B19" s="24" t="s">
        <v>35</v>
      </c>
      <c r="C19" s="4">
        <v>131</v>
      </c>
      <c r="D19" s="4">
        <f t="shared" si="1"/>
        <v>262</v>
      </c>
      <c r="E19" s="4">
        <v>42</v>
      </c>
      <c r="F19" s="4">
        <f t="shared" si="2"/>
        <v>126</v>
      </c>
      <c r="G19" s="4">
        <f t="shared" si="3"/>
        <v>173</v>
      </c>
      <c r="H19" s="11">
        <f t="shared" si="4"/>
        <v>388</v>
      </c>
      <c r="I19" s="37">
        <f t="shared" si="0"/>
        <v>30.062443384262334</v>
      </c>
      <c r="J19" s="9">
        <v>33.5</v>
      </c>
    </row>
    <row r="20" spans="1:10" ht="14.25" customHeight="1" x14ac:dyDescent="0.2">
      <c r="A20" s="5" t="s">
        <v>38</v>
      </c>
      <c r="B20" s="24" t="s">
        <v>37</v>
      </c>
      <c r="C20" s="4">
        <v>50</v>
      </c>
      <c r="D20" s="4">
        <f t="shared" si="1"/>
        <v>100</v>
      </c>
      <c r="E20" s="4">
        <v>30</v>
      </c>
      <c r="F20" s="4">
        <f t="shared" si="2"/>
        <v>90</v>
      </c>
      <c r="G20" s="4">
        <f t="shared" si="3"/>
        <v>80</v>
      </c>
      <c r="H20" s="11">
        <f t="shared" si="4"/>
        <v>190</v>
      </c>
      <c r="I20" s="37">
        <f t="shared" si="0"/>
        <v>14.721299595386196</v>
      </c>
      <c r="J20" s="9">
        <v>16.5</v>
      </c>
    </row>
    <row r="21" spans="1:10" ht="14.25" customHeight="1" x14ac:dyDescent="0.2">
      <c r="A21" s="5" t="s">
        <v>40</v>
      </c>
      <c r="B21" s="24" t="s">
        <v>39</v>
      </c>
      <c r="C21" s="4">
        <v>75</v>
      </c>
      <c r="D21" s="4">
        <f t="shared" si="1"/>
        <v>150</v>
      </c>
      <c r="E21" s="4">
        <v>49</v>
      </c>
      <c r="F21" s="4">
        <f t="shared" si="2"/>
        <v>147</v>
      </c>
      <c r="G21" s="4">
        <f t="shared" si="3"/>
        <v>124</v>
      </c>
      <c r="H21" s="11">
        <f t="shared" si="4"/>
        <v>297</v>
      </c>
      <c r="I21" s="37">
        <f t="shared" si="0"/>
        <v>23.011715683314211</v>
      </c>
      <c r="J21" s="9">
        <v>24.5</v>
      </c>
    </row>
    <row r="22" spans="1:10" ht="14.25" customHeight="1" x14ac:dyDescent="0.2">
      <c r="A22" s="5" t="s">
        <v>42</v>
      </c>
      <c r="B22" s="24" t="s">
        <v>41</v>
      </c>
      <c r="C22" s="4">
        <v>23</v>
      </c>
      <c r="D22" s="4">
        <f t="shared" si="1"/>
        <v>46</v>
      </c>
      <c r="E22" s="4">
        <v>28</v>
      </c>
      <c r="F22" s="4">
        <f t="shared" si="2"/>
        <v>84</v>
      </c>
      <c r="G22" s="4">
        <f t="shared" si="3"/>
        <v>51</v>
      </c>
      <c r="H22" s="11">
        <f t="shared" si="4"/>
        <v>130</v>
      </c>
      <c r="I22" s="37">
        <f t="shared" si="0"/>
        <v>10.072468144211607</v>
      </c>
      <c r="J22" s="9">
        <v>11.5</v>
      </c>
    </row>
    <row r="23" spans="1:10" ht="14.25" customHeight="1" x14ac:dyDescent="0.2">
      <c r="A23" s="5" t="s">
        <v>44</v>
      </c>
      <c r="B23" s="24" t="s">
        <v>43</v>
      </c>
      <c r="C23" s="4">
        <v>30</v>
      </c>
      <c r="D23" s="4">
        <f t="shared" si="1"/>
        <v>60</v>
      </c>
      <c r="E23" s="4">
        <v>2</v>
      </c>
      <c r="F23" s="4">
        <f t="shared" si="2"/>
        <v>6</v>
      </c>
      <c r="G23" s="4">
        <f t="shared" si="3"/>
        <v>32</v>
      </c>
      <c r="H23" s="11">
        <f t="shared" si="4"/>
        <v>66</v>
      </c>
      <c r="I23" s="37">
        <f t="shared" si="0"/>
        <v>5.1137145962920467</v>
      </c>
      <c r="J23" s="9">
        <v>10</v>
      </c>
    </row>
    <row r="24" spans="1:10" ht="14.25" customHeight="1" x14ac:dyDescent="0.2">
      <c r="A24" s="5" t="s">
        <v>46</v>
      </c>
      <c r="B24" s="24" t="s">
        <v>45</v>
      </c>
      <c r="C24" s="4">
        <v>0</v>
      </c>
      <c r="D24" s="4">
        <f t="shared" si="1"/>
        <v>0</v>
      </c>
      <c r="E24" s="4">
        <v>9</v>
      </c>
      <c r="F24" s="4">
        <f t="shared" si="2"/>
        <v>27</v>
      </c>
      <c r="G24" s="4">
        <f t="shared" si="3"/>
        <v>9</v>
      </c>
      <c r="H24" s="11">
        <f t="shared" si="4"/>
        <v>27</v>
      </c>
      <c r="I24" s="37">
        <f t="shared" si="0"/>
        <v>2.0919741530285645</v>
      </c>
      <c r="J24" s="9">
        <v>3</v>
      </c>
    </row>
    <row r="25" spans="1:10" ht="14.25" customHeight="1" x14ac:dyDescent="0.2">
      <c r="A25" s="5" t="s">
        <v>48</v>
      </c>
      <c r="B25" s="24" t="s">
        <v>47</v>
      </c>
      <c r="C25" s="4">
        <v>389</v>
      </c>
      <c r="D25" s="4">
        <f t="shared" si="1"/>
        <v>778</v>
      </c>
      <c r="E25" s="4">
        <v>68</v>
      </c>
      <c r="F25" s="4">
        <f t="shared" si="2"/>
        <v>204</v>
      </c>
      <c r="G25" s="4">
        <f t="shared" si="3"/>
        <v>457</v>
      </c>
      <c r="H25" s="11">
        <f t="shared" si="4"/>
        <v>982</v>
      </c>
      <c r="I25" s="37">
        <f t="shared" si="0"/>
        <v>76.085874750890753</v>
      </c>
      <c r="J25" s="9">
        <v>61</v>
      </c>
    </row>
    <row r="26" spans="1:10" ht="14.25" customHeight="1" x14ac:dyDescent="0.2">
      <c r="A26" s="5" t="s">
        <v>50</v>
      </c>
      <c r="B26" s="24" t="s">
        <v>49</v>
      </c>
      <c r="C26" s="4">
        <v>78</v>
      </c>
      <c r="D26" s="4">
        <f t="shared" si="1"/>
        <v>156</v>
      </c>
      <c r="E26" s="4">
        <v>43</v>
      </c>
      <c r="F26" s="4">
        <f t="shared" si="2"/>
        <v>129</v>
      </c>
      <c r="G26" s="4">
        <f t="shared" si="3"/>
        <v>121</v>
      </c>
      <c r="H26" s="11">
        <f t="shared" si="4"/>
        <v>285</v>
      </c>
      <c r="I26" s="37">
        <f t="shared" si="0"/>
        <v>22.081949393079292</v>
      </c>
      <c r="J26" s="9">
        <v>38</v>
      </c>
    </row>
    <row r="27" spans="1:10" ht="14.25" customHeight="1" x14ac:dyDescent="0.2">
      <c r="A27" s="5">
        <v>1210045</v>
      </c>
      <c r="B27" s="24" t="s">
        <v>51</v>
      </c>
      <c r="C27" s="4">
        <v>60</v>
      </c>
      <c r="D27" s="4">
        <f t="shared" si="1"/>
        <v>120</v>
      </c>
      <c r="E27" s="4">
        <v>23</v>
      </c>
      <c r="F27" s="4">
        <f t="shared" si="2"/>
        <v>69</v>
      </c>
      <c r="G27" s="4">
        <f t="shared" si="3"/>
        <v>83</v>
      </c>
      <c r="H27" s="11">
        <f t="shared" si="4"/>
        <v>189</v>
      </c>
      <c r="I27" s="37">
        <f t="shared" si="0"/>
        <v>14.643819071199951</v>
      </c>
      <c r="J27" s="9">
        <v>21</v>
      </c>
    </row>
    <row r="28" spans="1:10" ht="14.25" customHeight="1" x14ac:dyDescent="0.2">
      <c r="A28" s="5" t="s">
        <v>53</v>
      </c>
      <c r="B28" s="24" t="s">
        <v>52</v>
      </c>
      <c r="C28" s="4">
        <v>2</v>
      </c>
      <c r="D28" s="4">
        <f t="shared" si="1"/>
        <v>4</v>
      </c>
      <c r="E28" s="4">
        <v>15</v>
      </c>
      <c r="F28" s="4">
        <f t="shared" si="2"/>
        <v>45</v>
      </c>
      <c r="G28" s="4">
        <f t="shared" si="3"/>
        <v>17</v>
      </c>
      <c r="H28" s="11">
        <f t="shared" si="4"/>
        <v>49</v>
      </c>
      <c r="I28" s="37">
        <f t="shared" si="0"/>
        <v>3.7965456851259134</v>
      </c>
      <c r="J28" s="9">
        <v>3</v>
      </c>
    </row>
    <row r="29" spans="1:10" ht="14.25" customHeight="1" x14ac:dyDescent="0.2">
      <c r="A29" s="5" t="s">
        <v>55</v>
      </c>
      <c r="B29" s="24" t="s">
        <v>54</v>
      </c>
      <c r="C29" s="4">
        <v>139</v>
      </c>
      <c r="D29" s="4">
        <f t="shared" si="1"/>
        <v>278</v>
      </c>
      <c r="E29" s="4">
        <v>81</v>
      </c>
      <c r="F29" s="4">
        <f t="shared" si="2"/>
        <v>243</v>
      </c>
      <c r="G29" s="4">
        <f t="shared" si="3"/>
        <v>220</v>
      </c>
      <c r="H29" s="11">
        <f t="shared" si="4"/>
        <v>521</v>
      </c>
      <c r="I29" s="37">
        <f t="shared" si="0"/>
        <v>40.36735310103267</v>
      </c>
      <c r="J29" s="9">
        <v>48.5</v>
      </c>
    </row>
    <row r="30" spans="1:10" ht="14.25" customHeight="1" thickBot="1" x14ac:dyDescent="0.25">
      <c r="A30" s="57">
        <v>1210052</v>
      </c>
      <c r="B30" s="27" t="s">
        <v>74</v>
      </c>
      <c r="C30" s="6">
        <v>3</v>
      </c>
      <c r="D30" s="6">
        <f>C30*$D$1</f>
        <v>6</v>
      </c>
      <c r="E30" s="6">
        <v>3</v>
      </c>
      <c r="F30" s="6">
        <f>E30*$F$1</f>
        <v>9</v>
      </c>
      <c r="G30" s="6">
        <f>C30+E30</f>
        <v>6</v>
      </c>
      <c r="H30" s="44">
        <f>D30+F30</f>
        <v>15</v>
      </c>
      <c r="I30" s="38">
        <f t="shared" si="0"/>
        <v>1.162207862793647</v>
      </c>
      <c r="J30" s="10">
        <v>1.5</v>
      </c>
    </row>
    <row r="31" spans="1:10" ht="14.25" customHeight="1" x14ac:dyDescent="0.2">
      <c r="A31" s="56">
        <v>1560137</v>
      </c>
      <c r="B31" s="26" t="s">
        <v>82</v>
      </c>
      <c r="C31" s="19">
        <v>123</v>
      </c>
      <c r="D31" s="19">
        <f t="shared" si="1"/>
        <v>246</v>
      </c>
      <c r="E31" s="19">
        <v>64</v>
      </c>
      <c r="F31" s="19">
        <f t="shared" si="2"/>
        <v>192</v>
      </c>
      <c r="G31" s="19">
        <f t="shared" si="3"/>
        <v>187</v>
      </c>
      <c r="H31" s="43">
        <f t="shared" si="4"/>
        <v>438</v>
      </c>
      <c r="I31" s="39">
        <f t="shared" si="0"/>
        <v>33.936469593574493</v>
      </c>
      <c r="J31" s="20">
        <v>35</v>
      </c>
    </row>
    <row r="32" spans="1:10" ht="14.25" customHeight="1" x14ac:dyDescent="0.2">
      <c r="A32" s="5" t="s">
        <v>6</v>
      </c>
      <c r="B32" s="24" t="s">
        <v>5</v>
      </c>
      <c r="C32" s="4">
        <v>57</v>
      </c>
      <c r="D32" s="4">
        <f t="shared" si="1"/>
        <v>114</v>
      </c>
      <c r="E32" s="4">
        <v>25</v>
      </c>
      <c r="F32" s="4">
        <f t="shared" si="2"/>
        <v>75</v>
      </c>
      <c r="G32" s="4">
        <f t="shared" si="3"/>
        <v>82</v>
      </c>
      <c r="H32" s="11">
        <f t="shared" si="4"/>
        <v>189</v>
      </c>
      <c r="I32" s="37">
        <f t="shared" si="0"/>
        <v>14.643819071199951</v>
      </c>
      <c r="J32" s="9">
        <v>14</v>
      </c>
    </row>
    <row r="33" spans="1:10" ht="14.25" customHeight="1" x14ac:dyDescent="0.2">
      <c r="A33" s="5" t="s">
        <v>8</v>
      </c>
      <c r="B33" s="24" t="s">
        <v>7</v>
      </c>
      <c r="C33" s="4">
        <v>47</v>
      </c>
      <c r="D33" s="4">
        <f t="shared" si="1"/>
        <v>94</v>
      </c>
      <c r="E33" s="4">
        <v>19</v>
      </c>
      <c r="F33" s="4">
        <f t="shared" si="2"/>
        <v>57</v>
      </c>
      <c r="G33" s="4">
        <f t="shared" si="3"/>
        <v>66</v>
      </c>
      <c r="H33" s="11">
        <f t="shared" si="4"/>
        <v>151</v>
      </c>
      <c r="I33" s="37">
        <f t="shared" si="0"/>
        <v>11.699559152122712</v>
      </c>
      <c r="J33" s="9">
        <v>18</v>
      </c>
    </row>
    <row r="34" spans="1:10" ht="14.25" customHeight="1" x14ac:dyDescent="0.2">
      <c r="A34" s="5" t="s">
        <v>10</v>
      </c>
      <c r="B34" s="24" t="s">
        <v>9</v>
      </c>
      <c r="C34" s="4">
        <v>33</v>
      </c>
      <c r="D34" s="4">
        <f t="shared" si="1"/>
        <v>66</v>
      </c>
      <c r="E34" s="4">
        <v>16</v>
      </c>
      <c r="F34" s="4">
        <f t="shared" si="2"/>
        <v>48</v>
      </c>
      <c r="G34" s="4">
        <f t="shared" si="3"/>
        <v>49</v>
      </c>
      <c r="H34" s="11">
        <f t="shared" si="4"/>
        <v>114</v>
      </c>
      <c r="I34" s="37">
        <f t="shared" si="0"/>
        <v>8.8327797572317177</v>
      </c>
      <c r="J34" s="9">
        <v>9.5</v>
      </c>
    </row>
    <row r="35" spans="1:10" ht="14.25" customHeight="1" x14ac:dyDescent="0.2">
      <c r="A35" s="5">
        <v>1560211</v>
      </c>
      <c r="B35" s="24" t="s">
        <v>75</v>
      </c>
      <c r="C35" s="4">
        <v>33</v>
      </c>
      <c r="D35" s="4">
        <f t="shared" si="1"/>
        <v>66</v>
      </c>
      <c r="E35" s="4">
        <v>8</v>
      </c>
      <c r="F35" s="4">
        <f t="shared" si="2"/>
        <v>24</v>
      </c>
      <c r="G35" s="4">
        <f t="shared" si="3"/>
        <v>41</v>
      </c>
      <c r="H35" s="11">
        <f t="shared" si="4"/>
        <v>90</v>
      </c>
      <c r="I35" s="37">
        <f t="shared" si="0"/>
        <v>6.9732471767618822</v>
      </c>
      <c r="J35" s="9">
        <v>7.5</v>
      </c>
    </row>
    <row r="36" spans="1:10" ht="14.25" customHeight="1" x14ac:dyDescent="0.2">
      <c r="A36" s="5" t="s">
        <v>12</v>
      </c>
      <c r="B36" s="24" t="s">
        <v>11</v>
      </c>
      <c r="C36" s="4">
        <v>116</v>
      </c>
      <c r="D36" s="4">
        <f t="shared" si="1"/>
        <v>232</v>
      </c>
      <c r="E36" s="4">
        <v>39</v>
      </c>
      <c r="F36" s="4">
        <f t="shared" si="2"/>
        <v>117</v>
      </c>
      <c r="G36" s="4">
        <f t="shared" si="3"/>
        <v>155</v>
      </c>
      <c r="H36" s="11">
        <f t="shared" si="4"/>
        <v>349</v>
      </c>
      <c r="I36" s="37">
        <f t="shared" si="0"/>
        <v>27.040702940998855</v>
      </c>
      <c r="J36" s="9">
        <v>34.5</v>
      </c>
    </row>
    <row r="37" spans="1:10" ht="14.25" customHeight="1" x14ac:dyDescent="0.2">
      <c r="A37" s="5" t="s">
        <v>59</v>
      </c>
      <c r="B37" s="24" t="s">
        <v>58</v>
      </c>
      <c r="C37" s="4">
        <v>16</v>
      </c>
      <c r="D37" s="4">
        <f t="shared" si="1"/>
        <v>32</v>
      </c>
      <c r="E37" s="4">
        <v>0</v>
      </c>
      <c r="F37" s="4">
        <f t="shared" si="2"/>
        <v>0</v>
      </c>
      <c r="G37" s="4">
        <f t="shared" si="3"/>
        <v>16</v>
      </c>
      <c r="H37" s="11">
        <f t="shared" si="4"/>
        <v>32</v>
      </c>
      <c r="I37" s="37">
        <f t="shared" si="0"/>
        <v>2.4793767739597801</v>
      </c>
      <c r="J37" s="9">
        <v>3</v>
      </c>
    </row>
    <row r="38" spans="1:10" ht="14.25" customHeight="1" x14ac:dyDescent="0.2">
      <c r="A38" s="5" t="s">
        <v>61</v>
      </c>
      <c r="B38" s="24" t="s">
        <v>60</v>
      </c>
      <c r="C38" s="4">
        <v>63</v>
      </c>
      <c r="D38" s="4">
        <f t="shared" si="1"/>
        <v>126</v>
      </c>
      <c r="E38" s="4">
        <v>12</v>
      </c>
      <c r="F38" s="4">
        <f t="shared" si="2"/>
        <v>36</v>
      </c>
      <c r="G38" s="4">
        <f t="shared" si="3"/>
        <v>75</v>
      </c>
      <c r="H38" s="11">
        <f t="shared" si="4"/>
        <v>162</v>
      </c>
      <c r="I38" s="37">
        <f t="shared" si="0"/>
        <v>12.551844918171387</v>
      </c>
      <c r="J38" s="9">
        <v>14</v>
      </c>
    </row>
    <row r="39" spans="1:10" ht="14.25" customHeight="1" x14ac:dyDescent="0.2">
      <c r="A39" s="5" t="s">
        <v>63</v>
      </c>
      <c r="B39" s="24" t="s">
        <v>62</v>
      </c>
      <c r="C39" s="4">
        <v>80</v>
      </c>
      <c r="D39" s="4">
        <f t="shared" si="1"/>
        <v>160</v>
      </c>
      <c r="E39" s="4">
        <v>52</v>
      </c>
      <c r="F39" s="4">
        <f t="shared" si="2"/>
        <v>156</v>
      </c>
      <c r="G39" s="4">
        <f t="shared" si="3"/>
        <v>132</v>
      </c>
      <c r="H39" s="11">
        <f t="shared" si="4"/>
        <v>316</v>
      </c>
      <c r="I39" s="37">
        <f t="shared" si="0"/>
        <v>24.483845642852827</v>
      </c>
      <c r="J39" s="9">
        <v>28</v>
      </c>
    </row>
    <row r="40" spans="1:10" ht="14.25" customHeight="1" x14ac:dyDescent="0.2">
      <c r="A40" s="5" t="s">
        <v>65</v>
      </c>
      <c r="B40" s="24" t="s">
        <v>64</v>
      </c>
      <c r="C40" s="4">
        <v>214</v>
      </c>
      <c r="D40" s="4">
        <f t="shared" si="1"/>
        <v>428</v>
      </c>
      <c r="E40" s="4">
        <v>69</v>
      </c>
      <c r="F40" s="4">
        <f t="shared" si="2"/>
        <v>207</v>
      </c>
      <c r="G40" s="4">
        <f t="shared" si="3"/>
        <v>283</v>
      </c>
      <c r="H40" s="11">
        <f t="shared" si="4"/>
        <v>635</v>
      </c>
      <c r="I40" s="37">
        <f t="shared" si="0"/>
        <v>49.200132858264389</v>
      </c>
      <c r="J40" s="9">
        <v>37.5</v>
      </c>
    </row>
    <row r="41" spans="1:10" ht="14.25" customHeight="1" x14ac:dyDescent="0.2">
      <c r="A41" s="5" t="s">
        <v>67</v>
      </c>
      <c r="B41" s="24" t="s">
        <v>66</v>
      </c>
      <c r="C41" s="4">
        <v>127</v>
      </c>
      <c r="D41" s="4">
        <f t="shared" si="1"/>
        <v>254</v>
      </c>
      <c r="E41" s="4">
        <v>103</v>
      </c>
      <c r="F41" s="4">
        <f t="shared" si="2"/>
        <v>309</v>
      </c>
      <c r="G41" s="4">
        <f t="shared" si="3"/>
        <v>230</v>
      </c>
      <c r="H41" s="11">
        <f t="shared" si="4"/>
        <v>563</v>
      </c>
      <c r="I41" s="37">
        <f t="shared" si="0"/>
        <v>43.621535116854879</v>
      </c>
      <c r="J41" s="9">
        <v>41</v>
      </c>
    </row>
    <row r="42" spans="1:10" ht="14.25" customHeight="1" x14ac:dyDescent="0.2">
      <c r="A42" s="5" t="s">
        <v>69</v>
      </c>
      <c r="B42" s="24" t="s">
        <v>68</v>
      </c>
      <c r="C42" s="4">
        <v>58</v>
      </c>
      <c r="D42" s="4">
        <f t="shared" si="1"/>
        <v>116</v>
      </c>
      <c r="E42" s="4">
        <v>35</v>
      </c>
      <c r="F42" s="4">
        <f t="shared" si="2"/>
        <v>105</v>
      </c>
      <c r="G42" s="4">
        <f t="shared" si="3"/>
        <v>93</v>
      </c>
      <c r="H42" s="11">
        <f t="shared" si="4"/>
        <v>221</v>
      </c>
      <c r="I42" s="37">
        <f t="shared" si="0"/>
        <v>17.123195845159731</v>
      </c>
      <c r="J42" s="9">
        <v>20.5</v>
      </c>
    </row>
    <row r="43" spans="1:10" ht="14.25" customHeight="1" thickBot="1" x14ac:dyDescent="0.25">
      <c r="A43" s="25" t="s">
        <v>70</v>
      </c>
      <c r="B43" s="48" t="s">
        <v>84</v>
      </c>
      <c r="C43" s="6">
        <v>44</v>
      </c>
      <c r="D43" s="6">
        <f t="shared" si="1"/>
        <v>88</v>
      </c>
      <c r="E43" s="6">
        <v>22</v>
      </c>
      <c r="F43" s="6">
        <f t="shared" si="2"/>
        <v>66</v>
      </c>
      <c r="G43" s="6">
        <f t="shared" si="3"/>
        <v>66</v>
      </c>
      <c r="H43" s="44">
        <f t="shared" si="4"/>
        <v>154</v>
      </c>
      <c r="I43" s="38">
        <f t="shared" si="0"/>
        <v>11.932000724681442</v>
      </c>
      <c r="J43" s="10">
        <v>5</v>
      </c>
    </row>
    <row r="44" spans="1:10" ht="14.25" customHeight="1" x14ac:dyDescent="0.2">
      <c r="A44" s="42">
        <v>1430027</v>
      </c>
      <c r="B44" s="53" t="s">
        <v>86</v>
      </c>
      <c r="C44" s="54">
        <v>36</v>
      </c>
      <c r="D44" s="45">
        <f t="shared" si="1"/>
        <v>72</v>
      </c>
      <c r="E44" s="54">
        <v>34</v>
      </c>
      <c r="F44" s="45">
        <f t="shared" si="2"/>
        <v>102</v>
      </c>
      <c r="G44" s="45">
        <f t="shared" si="3"/>
        <v>70</v>
      </c>
      <c r="H44" s="46">
        <f t="shared" si="4"/>
        <v>174</v>
      </c>
      <c r="I44" s="47">
        <f t="shared" si="0"/>
        <v>13.481611208406305</v>
      </c>
      <c r="J44" s="55">
        <v>12</v>
      </c>
    </row>
    <row r="45" spans="1:10" ht="14.25" customHeight="1" x14ac:dyDescent="0.2">
      <c r="A45" s="5">
        <v>1430026</v>
      </c>
      <c r="B45" s="24" t="s">
        <v>87</v>
      </c>
      <c r="C45" s="4">
        <v>22</v>
      </c>
      <c r="D45" s="4">
        <f t="shared" si="1"/>
        <v>44</v>
      </c>
      <c r="E45" s="4">
        <v>23</v>
      </c>
      <c r="F45" s="4">
        <f t="shared" si="2"/>
        <v>69</v>
      </c>
      <c r="G45" s="4">
        <f t="shared" si="3"/>
        <v>45</v>
      </c>
      <c r="H45" s="11">
        <f t="shared" si="4"/>
        <v>113</v>
      </c>
      <c r="I45" s="37">
        <f t="shared" si="0"/>
        <v>8.7552992330454735</v>
      </c>
      <c r="J45" s="9">
        <v>10.5</v>
      </c>
    </row>
    <row r="46" spans="1:10" ht="14.25" customHeight="1" thickBot="1" x14ac:dyDescent="0.25">
      <c r="A46" s="25">
        <v>1430029</v>
      </c>
      <c r="B46" s="48" t="s">
        <v>88</v>
      </c>
      <c r="C46" s="49">
        <v>71</v>
      </c>
      <c r="D46" s="49">
        <f t="shared" si="1"/>
        <v>142</v>
      </c>
      <c r="E46" s="49">
        <v>16</v>
      </c>
      <c r="F46" s="49">
        <f t="shared" si="2"/>
        <v>48</v>
      </c>
      <c r="G46" s="49">
        <f t="shared" si="3"/>
        <v>87</v>
      </c>
      <c r="H46" s="50">
        <f t="shared" si="4"/>
        <v>190</v>
      </c>
      <c r="I46" s="51">
        <f t="shared" si="0"/>
        <v>14.721299595386196</v>
      </c>
      <c r="J46" s="52">
        <v>14</v>
      </c>
    </row>
    <row r="47" spans="1:10" ht="23.25" customHeight="1" thickBot="1" x14ac:dyDescent="0.3">
      <c r="A47" s="7" t="s">
        <v>73</v>
      </c>
      <c r="B47" s="8"/>
      <c r="C47" s="16"/>
      <c r="D47" s="16"/>
      <c r="E47" s="16"/>
      <c r="F47" s="16"/>
      <c r="G47" s="16"/>
      <c r="H47" s="16">
        <f>SUM(H2:H43)</f>
        <v>16559</v>
      </c>
      <c r="I47" s="40">
        <f>SUM(I2:I43)</f>
        <v>1283.8366749199831</v>
      </c>
      <c r="J47" s="17">
        <f>SUM(J2:J43)</f>
        <v>1138</v>
      </c>
    </row>
    <row r="48" spans="1:10" ht="22.5" customHeight="1" x14ac:dyDescent="0.3">
      <c r="A48" s="28" t="s">
        <v>77</v>
      </c>
      <c r="B48" s="15"/>
      <c r="C48" s="15"/>
      <c r="D48" s="15"/>
      <c r="E48" s="15"/>
      <c r="F48" s="15"/>
      <c r="G48" s="15"/>
      <c r="H48" s="58">
        <v>1283</v>
      </c>
      <c r="I48" s="34"/>
      <c r="J48" s="22"/>
    </row>
    <row r="49" spans="1:10" ht="27" customHeight="1" thickBot="1" x14ac:dyDescent="0.3">
      <c r="A49" s="29" t="s">
        <v>78</v>
      </c>
      <c r="B49" s="30"/>
      <c r="C49" s="31"/>
      <c r="D49" s="31"/>
      <c r="E49" s="31"/>
      <c r="F49" s="31"/>
      <c r="G49" s="31">
        <v>60</v>
      </c>
      <c r="H49" s="31">
        <f>H48*G49</f>
        <v>76980</v>
      </c>
      <c r="I49" s="35">
        <f>H49/H47</f>
        <v>4.6488314511745878</v>
      </c>
      <c r="J49" s="32"/>
    </row>
  </sheetData>
  <pageMargins left="0.25" right="0.25" top="0.75" bottom="0.75" header="0.3" footer="0.3"/>
  <pageSetup paperSize="9" scale="67" orientation="landscape" r:id="rId1"/>
  <ignoredErrors>
    <ignoredError sqref="A13:B13 K13:XF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Uträkning timmar</vt:lpstr>
      <vt:lpstr>Blad2</vt:lpstr>
      <vt:lpstr>Blad3</vt:lpstr>
    </vt:vector>
  </TitlesOfParts>
  <Company>Björkö Mjukvaruinformation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Johansson</dc:creator>
  <cp:lastModifiedBy>Dennis Hedman</cp:lastModifiedBy>
  <cp:lastPrinted>2022-06-14T10:38:57Z</cp:lastPrinted>
  <dcterms:created xsi:type="dcterms:W3CDTF">2013-04-22T10:23:15Z</dcterms:created>
  <dcterms:modified xsi:type="dcterms:W3CDTF">2023-06-14T08:07:26Z</dcterms:modified>
</cp:coreProperties>
</file>